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filterPrivacy="1" codeName="ThisWorkbook" defaultThemeVersion="164011"/>
  <bookViews>
    <workbookView xWindow="0" yWindow="0" windowWidth="22260" windowHeight="12645" activeTab="1"/>
  </bookViews>
  <sheets>
    <sheet name="TAM_PO_en" sheetId="4" r:id="rId1"/>
    <sheet name="TAM_PO_cnt" sheetId="7" r:id="rId2"/>
    <sheet name="TAM_PO_cns" sheetId="9" r:id="rId3"/>
  </sheets>
  <definedNames>
    <definedName name="DRV" localSheetId="2">#REF!</definedName>
    <definedName name="DRV" localSheetId="1">#REF!</definedName>
    <definedName name="DRV">#REF!</definedName>
    <definedName name="HS" localSheetId="2">#REF!</definedName>
    <definedName name="HS" localSheetId="1">#REF!</definedName>
    <definedName name="HS">#REF!</definedName>
    <definedName name="LS" localSheetId="2">#REF!</definedName>
    <definedName name="LS" localSheetId="1">#REF!</definedName>
    <definedName name="LS">#REF!</definedName>
    <definedName name="MAT" localSheetId="2">#REF!</definedName>
    <definedName name="MAT" localSheetId="1">#REF!</definedName>
    <definedName name="MAT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" i="7" l="1"/>
  <c r="Q8" i="7"/>
  <c r="Q9" i="7"/>
  <c r="Q10" i="7"/>
  <c r="Q11" i="9"/>
  <c r="Q8" i="9"/>
  <c r="Q9" i="9"/>
  <c r="Q10" i="9"/>
  <c r="R11" i="4"/>
  <c r="R8" i="4"/>
  <c r="R9" i="4"/>
  <c r="R10" i="4"/>
  <c r="R7" i="4"/>
  <c r="B3" i="7" l="1"/>
  <c r="B3" i="9" s="1"/>
  <c r="B2" i="7"/>
  <c r="B2" i="9" s="1"/>
  <c r="P7" i="9"/>
  <c r="Q7" i="9" s="1"/>
  <c r="Q12" i="9" s="1"/>
  <c r="P7" i="7"/>
  <c r="Q7" i="7" s="1"/>
  <c r="Q12" i="7" l="1"/>
  <c r="R12" i="4"/>
</calcChain>
</file>

<file path=xl/sharedStrings.xml><?xml version="1.0" encoding="utf-8"?>
<sst xmlns="http://schemas.openxmlformats.org/spreadsheetml/2006/main" count="164" uniqueCount="72">
  <si>
    <t>●</t>
  </si>
  <si>
    <t>企業版</t>
    <phoneticPr fontId="5" type="noConversion"/>
  </si>
  <si>
    <t>工程版</t>
    <phoneticPr fontId="5" type="noConversion"/>
  </si>
  <si>
    <t>進接版</t>
    <phoneticPr fontId="5" type="noConversion"/>
  </si>
  <si>
    <t>初級版</t>
    <phoneticPr fontId="5" type="noConversion"/>
  </si>
  <si>
    <t>嘗鮮版</t>
    <phoneticPr fontId="5" type="noConversion"/>
  </si>
  <si>
    <t>設計資料庫建置</t>
    <phoneticPr fontId="5" type="noConversion"/>
  </si>
  <si>
    <t>設計資料庫導出</t>
    <phoneticPr fontId="5" type="noConversion"/>
  </si>
  <si>
    <t>產品設計成果導出</t>
    <phoneticPr fontId="5" type="noConversion"/>
  </si>
  <si>
    <t>雙產品設計（簡單）</t>
    <phoneticPr fontId="5" type="noConversion"/>
  </si>
  <si>
    <t>單產品計算（完整）</t>
    <phoneticPr fontId="5" type="noConversion"/>
  </si>
  <si>
    <t>單產品計算（簡單）</t>
    <phoneticPr fontId="5" type="noConversion"/>
  </si>
  <si>
    <t>費用：免費</t>
    <phoneticPr fontId="5" type="noConversion"/>
  </si>
  <si>
    <t>權限</t>
    <phoneticPr fontId="5" type="noConversion"/>
  </si>
  <si>
    <t>雙產品設計（完整）</t>
    <phoneticPr fontId="5" type="noConversion"/>
  </si>
  <si>
    <t>Rights</t>
    <phoneticPr fontId="5" type="noConversion"/>
  </si>
  <si>
    <t>Enterprise</t>
    <phoneticPr fontId="5" type="noConversion"/>
  </si>
  <si>
    <t>Engineer</t>
    <phoneticPr fontId="5" type="noConversion"/>
  </si>
  <si>
    <t>Advanced</t>
    <phoneticPr fontId="5" type="noConversion"/>
  </si>
  <si>
    <t>Beginer</t>
    <phoneticPr fontId="5" type="noConversion"/>
  </si>
  <si>
    <t>Free</t>
    <phoneticPr fontId="5" type="noConversion"/>
  </si>
  <si>
    <t>Free use</t>
    <phoneticPr fontId="5" type="noConversion"/>
  </si>
  <si>
    <t>Single computation (simplified)</t>
    <phoneticPr fontId="5" type="noConversion"/>
  </si>
  <si>
    <t>Single computation (completed)</t>
    <phoneticPr fontId="5" type="noConversion"/>
  </si>
  <si>
    <t>Double column computation (simplified)</t>
    <phoneticPr fontId="5" type="noConversion"/>
  </si>
  <si>
    <t>Double column computation (completed)</t>
    <phoneticPr fontId="5" type="noConversion"/>
  </si>
  <si>
    <t>Export/Import Thermal model</t>
    <phoneticPr fontId="5" type="noConversion"/>
  </si>
  <si>
    <t>Export/Import Design Database</t>
    <phoneticPr fontId="5" type="noConversion"/>
  </si>
  <si>
    <t>Building Design Database</t>
    <phoneticPr fontId="5" type="noConversion"/>
  </si>
  <si>
    <t>尝鲜版</t>
    <phoneticPr fontId="5" type="noConversion"/>
  </si>
  <si>
    <t>初级版</t>
    <phoneticPr fontId="5" type="noConversion"/>
  </si>
  <si>
    <t>进阶版</t>
    <phoneticPr fontId="5" type="noConversion"/>
  </si>
  <si>
    <t>企业版</t>
    <phoneticPr fontId="5" type="noConversion"/>
  </si>
  <si>
    <t>权限</t>
    <phoneticPr fontId="5" type="noConversion"/>
  </si>
  <si>
    <t>费用：免费</t>
    <phoneticPr fontId="5" type="noConversion"/>
  </si>
  <si>
    <t>单产品计算（简单）</t>
    <phoneticPr fontId="5" type="noConversion"/>
  </si>
  <si>
    <t>单产品计算（完整）</t>
    <phoneticPr fontId="5" type="noConversion"/>
  </si>
  <si>
    <t>双产品计算（简单）</t>
    <phoneticPr fontId="5" type="noConversion"/>
  </si>
  <si>
    <t>双产品计算（完整）</t>
    <phoneticPr fontId="5" type="noConversion"/>
  </si>
  <si>
    <t>产品设计结果导出</t>
    <phoneticPr fontId="5" type="noConversion"/>
  </si>
  <si>
    <t>设计资料库导出</t>
    <phoneticPr fontId="5" type="noConversion"/>
  </si>
  <si>
    <t>设计资料库建置</t>
    <phoneticPr fontId="5" type="noConversion"/>
  </si>
  <si>
    <t>English/繁中/简中</t>
    <phoneticPr fontId="5" type="noConversion"/>
  </si>
  <si>
    <t xml:space="preserve">Function
</t>
    <phoneticPr fontId="5" type="noConversion"/>
  </si>
  <si>
    <t xml:space="preserve">TAM PO form </t>
    <phoneticPr fontId="1" type="noConversion"/>
  </si>
  <si>
    <t>Total</t>
    <phoneticPr fontId="1" type="noConversion"/>
  </si>
  <si>
    <t>2016.07.04</t>
    <phoneticPr fontId="1" type="noConversion"/>
  </si>
  <si>
    <t>Price per license*
(USD)</t>
    <phoneticPr fontId="1" type="noConversion"/>
  </si>
  <si>
    <t>*: price per license means 1license for 1 computer</t>
    <phoneticPr fontId="1" type="noConversion"/>
  </si>
  <si>
    <t>Number of license</t>
    <phoneticPr fontId="1" type="noConversion"/>
  </si>
  <si>
    <t>Customer:</t>
    <phoneticPr fontId="1" type="noConversion"/>
  </si>
  <si>
    <t>Email:</t>
    <phoneticPr fontId="1" type="noConversion"/>
  </si>
  <si>
    <t>單價*
(NTD)</t>
    <phoneticPr fontId="5" type="noConversion"/>
  </si>
  <si>
    <t>*: 單價指的是允許單一電腦安裝的價格</t>
    <phoneticPr fontId="1" type="noConversion"/>
  </si>
  <si>
    <t>數量</t>
    <phoneticPr fontId="1" type="noConversion"/>
  </si>
  <si>
    <t>小計</t>
    <phoneticPr fontId="1" type="noConversion"/>
  </si>
  <si>
    <t>顧客寶號</t>
    <phoneticPr fontId="1" type="noConversion"/>
  </si>
  <si>
    <t>Subtotal</t>
    <phoneticPr fontId="1" type="noConversion"/>
  </si>
  <si>
    <t xml:space="preserve">功能
</t>
    <phoneticPr fontId="5" type="noConversion"/>
  </si>
  <si>
    <t>顾客宝号</t>
    <phoneticPr fontId="1" type="noConversion"/>
  </si>
  <si>
    <t>数量</t>
    <phoneticPr fontId="1" type="noConversion"/>
  </si>
  <si>
    <t>小计</t>
    <phoneticPr fontId="1" type="noConversion"/>
  </si>
  <si>
    <t>单价*
(RMB)</t>
    <phoneticPr fontId="5" type="noConversion"/>
  </si>
  <si>
    <t>*: 单价指的是允许单一计算机安装的价格</t>
    <phoneticPr fontId="1" type="noConversion"/>
  </si>
  <si>
    <t xml:space="preserve">Please email to: </t>
    <phoneticPr fontId="1" type="noConversion"/>
  </si>
  <si>
    <t>sales@ichijouriki.com</t>
    <phoneticPr fontId="1" type="noConversion"/>
  </si>
  <si>
    <t>請回傳：</t>
    <phoneticPr fontId="1" type="noConversion"/>
  </si>
  <si>
    <t xml:space="preserve">Discount </t>
    <phoneticPr fontId="1" type="noConversion"/>
  </si>
  <si>
    <t>特價 (NTD)</t>
    <phoneticPr fontId="1" type="noConversion"/>
  </si>
  <si>
    <t>特价 (RMB)</t>
    <phoneticPr fontId="1" type="noConversion"/>
  </si>
  <si>
    <t>Payment(Paypal/Bank)</t>
    <phoneticPr fontId="1" type="noConversion"/>
  </si>
  <si>
    <t>付款方式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</si>
</sst>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1"/>
      <color theme="1"/>
      <name val="DFKai-SB"/>
      <family val="4"/>
      <charset val="136"/>
    </font>
    <font>
      <sz val="11"/>
      <color theme="1"/>
      <name val="新細明體"/>
      <family val="2"/>
      <charset val="136"/>
      <scheme val="minor"/>
    </font>
    <font>
      <sz val="11"/>
      <color theme="1"/>
      <name val="DFKai-SB"/>
      <family val="4"/>
    </font>
    <font>
      <sz val="9"/>
      <name val="新細明體"/>
      <family val="2"/>
      <charset val="136"/>
      <scheme val="minor"/>
    </font>
    <font>
      <sz val="11"/>
      <color theme="1"/>
      <name val="Arial Unicode MS"/>
      <family val="2"/>
      <charset val="136"/>
    </font>
    <font>
      <sz val="11"/>
      <color theme="1"/>
      <name val="Arial Unicode MS"/>
      <family val="2"/>
      <charset val="134"/>
    </font>
    <font>
      <sz val="16"/>
      <color theme="1"/>
      <name val="Arial Unicode MS"/>
      <family val="2"/>
      <charset val="136"/>
    </font>
    <font>
      <b/>
      <sz val="11"/>
      <color theme="1"/>
      <name val="新細明體"/>
      <scheme val="minor"/>
    </font>
    <font>
      <b/>
      <sz val="11"/>
      <color theme="1"/>
      <name val="DFKai-SB"/>
      <family val="4"/>
      <charset val="136"/>
    </font>
    <font>
      <u/>
      <sz val="11"/>
      <color theme="10"/>
      <name val="新細明體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1"/>
      </left>
      <right style="thin">
        <color indexed="64"/>
      </right>
      <top style="thick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1"/>
      </top>
      <bottom style="thin">
        <color indexed="64"/>
      </bottom>
      <diagonal/>
    </border>
    <border>
      <left style="thin">
        <color indexed="64"/>
      </left>
      <right style="thick">
        <color theme="1"/>
      </right>
      <top style="thick">
        <color theme="1"/>
      </top>
      <bottom style="thin">
        <color indexed="64"/>
      </bottom>
      <diagonal/>
    </border>
    <border>
      <left style="thick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1"/>
      </right>
      <top style="thin">
        <color indexed="64"/>
      </top>
      <bottom style="thin">
        <color indexed="64"/>
      </bottom>
      <diagonal/>
    </border>
    <border>
      <left style="thick">
        <color theme="1"/>
      </left>
      <right style="thin">
        <color indexed="64"/>
      </right>
      <top style="thin">
        <color indexed="64"/>
      </top>
      <bottom style="thick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1"/>
      </bottom>
      <diagonal/>
    </border>
    <border>
      <left style="thin">
        <color indexed="64"/>
      </left>
      <right style="thick">
        <color theme="1"/>
      </right>
      <top style="thin">
        <color indexed="64"/>
      </top>
      <bottom style="thick">
        <color theme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11" fillId="0" borderId="0" applyNumberFormat="0" applyFill="0" applyBorder="0" applyAlignment="0" applyProtection="0"/>
  </cellStyleXfs>
  <cellXfs count="57">
    <xf numFmtId="0" fontId="0" fillId="0" borderId="0" xfId="0"/>
    <xf numFmtId="0" fontId="3" fillId="2" borderId="0" xfId="1" applyFill="1">
      <alignment vertical="center"/>
    </xf>
    <xf numFmtId="0" fontId="3" fillId="2" borderId="1" xfId="1" applyFill="1" applyBorder="1" applyAlignment="1">
      <alignment horizontal="center" vertical="center"/>
    </xf>
    <xf numFmtId="0" fontId="4" fillId="2" borderId="1" xfId="1" applyFont="1" applyFill="1" applyBorder="1">
      <alignment vertical="center"/>
    </xf>
    <xf numFmtId="0" fontId="2" fillId="2" borderId="1" xfId="1" applyFont="1" applyFill="1" applyBorder="1">
      <alignment vertical="center"/>
    </xf>
    <xf numFmtId="0" fontId="3" fillId="2" borderId="0" xfId="1" applyFill="1" applyAlignment="1">
      <alignment vertical="center" textRotation="90"/>
    </xf>
    <xf numFmtId="0" fontId="6" fillId="2" borderId="1" xfId="1" applyFont="1" applyFill="1" applyBorder="1">
      <alignment vertical="center"/>
    </xf>
    <xf numFmtId="0" fontId="7" fillId="2" borderId="1" xfId="1" applyFont="1" applyFill="1" applyBorder="1">
      <alignment vertical="center"/>
    </xf>
    <xf numFmtId="0" fontId="2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textRotation="90"/>
    </xf>
    <xf numFmtId="0" fontId="4" fillId="2" borderId="5" xfId="1" applyFont="1" applyFill="1" applyBorder="1" applyAlignment="1">
      <alignment textRotation="90"/>
    </xf>
    <xf numFmtId="0" fontId="3" fillId="2" borderId="6" xfId="1" applyFill="1" applyBorder="1">
      <alignment vertical="center"/>
    </xf>
    <xf numFmtId="0" fontId="3" fillId="2" borderId="7" xfId="1" applyFill="1" applyBorder="1" applyAlignment="1">
      <alignment horizontal="center" vertical="center"/>
    </xf>
    <xf numFmtId="0" fontId="3" fillId="2" borderId="8" xfId="1" applyFill="1" applyBorder="1">
      <alignment vertical="center"/>
    </xf>
    <xf numFmtId="0" fontId="4" fillId="2" borderId="9" xfId="1" applyFont="1" applyFill="1" applyBorder="1">
      <alignment vertical="center"/>
    </xf>
    <xf numFmtId="0" fontId="3" fillId="2" borderId="9" xfId="1" applyFill="1" applyBorder="1" applyAlignment="1">
      <alignment horizontal="center" vertical="center"/>
    </xf>
    <xf numFmtId="0" fontId="3" fillId="2" borderId="10" xfId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textRotation="90"/>
    </xf>
    <xf numFmtId="0" fontId="4" fillId="2" borderId="13" xfId="1" applyFont="1" applyFill="1" applyBorder="1" applyAlignment="1">
      <alignment textRotation="90"/>
    </xf>
    <xf numFmtId="0" fontId="3" fillId="2" borderId="14" xfId="1" applyFill="1" applyBorder="1">
      <alignment vertical="center"/>
    </xf>
    <xf numFmtId="0" fontId="3" fillId="2" borderId="15" xfId="1" applyFill="1" applyBorder="1" applyAlignment="1">
      <alignment horizontal="center" vertical="center"/>
    </xf>
    <xf numFmtId="0" fontId="3" fillId="2" borderId="16" xfId="1" applyFill="1" applyBorder="1">
      <alignment vertical="center"/>
    </xf>
    <xf numFmtId="0" fontId="4" fillId="2" borderId="17" xfId="1" applyFont="1" applyFill="1" applyBorder="1">
      <alignment vertical="center"/>
    </xf>
    <xf numFmtId="0" fontId="3" fillId="2" borderId="17" xfId="1" applyFill="1" applyBorder="1" applyAlignment="1">
      <alignment horizontal="center" vertical="center"/>
    </xf>
    <xf numFmtId="0" fontId="3" fillId="2" borderId="18" xfId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textRotation="90" wrapText="1"/>
    </xf>
    <xf numFmtId="0" fontId="7" fillId="2" borderId="13" xfId="1" applyFont="1" applyFill="1" applyBorder="1" applyAlignment="1">
      <alignment textRotation="90" wrapText="1"/>
    </xf>
    <xf numFmtId="0" fontId="7" fillId="2" borderId="17" xfId="1" applyFont="1" applyFill="1" applyBorder="1">
      <alignment vertical="center"/>
    </xf>
    <xf numFmtId="0" fontId="3" fillId="2" borderId="11" xfId="1" applyFill="1" applyBorder="1" applyAlignment="1">
      <alignment vertical="center" wrapText="1"/>
    </xf>
    <xf numFmtId="0" fontId="3" fillId="2" borderId="13" xfId="1" applyFill="1" applyBorder="1">
      <alignment vertical="center"/>
    </xf>
    <xf numFmtId="0" fontId="3" fillId="2" borderId="15" xfId="1" applyFill="1" applyBorder="1">
      <alignment vertical="center"/>
    </xf>
    <xf numFmtId="0" fontId="3" fillId="2" borderId="18" xfId="1" applyFill="1" applyBorder="1">
      <alignment vertical="center"/>
    </xf>
    <xf numFmtId="0" fontId="8" fillId="2" borderId="0" xfId="1" applyFont="1" applyFill="1">
      <alignment vertical="center"/>
    </xf>
    <xf numFmtId="0" fontId="3" fillId="2" borderId="19" xfId="1" applyFill="1" applyBorder="1" applyAlignment="1">
      <alignment vertical="center" wrapText="1"/>
    </xf>
    <xf numFmtId="0" fontId="3" fillId="2" borderId="2" xfId="1" applyFill="1" applyBorder="1">
      <alignment vertical="center"/>
    </xf>
    <xf numFmtId="0" fontId="3" fillId="2" borderId="20" xfId="1" applyFill="1" applyBorder="1">
      <alignment vertical="center"/>
    </xf>
    <xf numFmtId="0" fontId="2" fillId="2" borderId="11" xfId="1" applyFont="1" applyFill="1" applyBorder="1" applyAlignment="1">
      <alignment vertical="center" wrapText="1"/>
    </xf>
    <xf numFmtId="0" fontId="2" fillId="2" borderId="0" xfId="1" applyFont="1" applyFill="1">
      <alignment vertical="center"/>
    </xf>
    <xf numFmtId="0" fontId="2" fillId="2" borderId="19" xfId="1" applyFont="1" applyFill="1" applyBorder="1" applyAlignment="1">
      <alignment vertical="center" wrapText="1"/>
    </xf>
    <xf numFmtId="0" fontId="4" fillId="2" borderId="13" xfId="1" applyFont="1" applyFill="1" applyBorder="1">
      <alignment vertical="center"/>
    </xf>
    <xf numFmtId="0" fontId="11" fillId="2" borderId="0" xfId="2" applyFill="1" applyAlignment="1">
      <alignment vertical="center"/>
    </xf>
    <xf numFmtId="0" fontId="3" fillId="2" borderId="12" xfId="1" applyFill="1" applyBorder="1" applyAlignment="1">
      <alignment vertical="center" wrapText="1"/>
    </xf>
    <xf numFmtId="0" fontId="3" fillId="2" borderId="1" xfId="1" applyFill="1" applyBorder="1">
      <alignment vertical="center"/>
    </xf>
    <xf numFmtId="0" fontId="3" fillId="2" borderId="17" xfId="1" applyFill="1" applyBorder="1">
      <alignment vertical="center"/>
    </xf>
    <xf numFmtId="0" fontId="2" fillId="2" borderId="12" xfId="1" applyFont="1" applyFill="1" applyBorder="1" applyAlignment="1">
      <alignment vertical="center" wrapText="1"/>
    </xf>
    <xf numFmtId="0" fontId="3" fillId="3" borderId="1" xfId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9" fillId="2" borderId="0" xfId="1" quotePrefix="1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0" fillId="2" borderId="0" xfId="1" quotePrefix="1" applyFont="1" applyFill="1" applyAlignment="1">
      <alignment vertical="center" wrapText="1"/>
    </xf>
    <xf numFmtId="0" fontId="3" fillId="3" borderId="0" xfId="1" applyFill="1" applyBorder="1" applyAlignment="1">
      <alignment vertical="center"/>
    </xf>
    <xf numFmtId="0" fontId="0" fillId="3" borderId="0" xfId="0" applyFill="1" applyBorder="1" applyAlignment="1">
      <alignment vertical="center"/>
    </xf>
  </cellXfs>
  <cellStyles count="3">
    <cellStyle name="常规" xfId="0" builtinId="0"/>
    <cellStyle name="常规 2" xfId="1"/>
    <cellStyle name="超链接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24849</xdr:colOff>
      <xdr:row>0</xdr:row>
      <xdr:rowOff>157369</xdr:rowOff>
    </xdr:from>
    <xdr:to>
      <xdr:col>1</xdr:col>
      <xdr:colOff>12564</xdr:colOff>
      <xdr:row>3</xdr:row>
      <xdr:rowOff>66260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49" y="157369"/>
          <a:ext cx="600628" cy="5963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91110</xdr:colOff>
      <xdr:row>0</xdr:row>
      <xdr:rowOff>190499</xdr:rowOff>
    </xdr:from>
    <xdr:to>
      <xdr:col>0</xdr:col>
      <xdr:colOff>691738</xdr:colOff>
      <xdr:row>3</xdr:row>
      <xdr:rowOff>99390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10" y="190499"/>
          <a:ext cx="600628" cy="5963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24847</xdr:colOff>
      <xdr:row>0</xdr:row>
      <xdr:rowOff>173934</xdr:rowOff>
    </xdr:from>
    <xdr:to>
      <xdr:col>0</xdr:col>
      <xdr:colOff>625475</xdr:colOff>
      <xdr:row>3</xdr:row>
      <xdr:rowOff>82825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47" y="173934"/>
          <a:ext cx="600628" cy="5963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ichijouriki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ales@ichijouriki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sales@ichijouriki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R15"/>
  <sheetViews>
    <sheetView zoomScale="115" zoomScaleNormal="115" workbookViewId="0">
      <selection activeCell="O5" sqref="O5"/>
    </sheetView>
  </sheetViews>
  <sheetFormatPr defaultRowHeight="15.75"/>
  <cols>
    <col min="1" max="1" width="9.140625" style="1"/>
    <col min="2" max="2" width="5.42578125" style="1" customWidth="1"/>
    <col min="3" max="3" width="9.140625" style="1"/>
    <col min="4" max="4" width="11.42578125" style="1" bestFit="1" customWidth="1"/>
    <col min="5" max="5" width="3.85546875" style="1" bestFit="1" customWidth="1"/>
    <col min="6" max="6" width="4" style="1" bestFit="1" customWidth="1"/>
    <col min="7" max="8" width="7.140625" style="1" bestFit="1" customWidth="1"/>
    <col min="9" max="9" width="9.140625" style="1"/>
    <col min="10" max="10" width="10.140625" style="1" bestFit="1" customWidth="1"/>
    <col min="11" max="13" width="7.140625" style="1" bestFit="1" customWidth="1"/>
    <col min="14" max="14" width="9.140625" style="1"/>
    <col min="15" max="15" width="13" style="1" customWidth="1"/>
    <col min="16" max="16" width="9.28515625" style="1" customWidth="1"/>
    <col min="17" max="16384" width="9.140625" style="1"/>
  </cols>
  <sheetData>
    <row r="2" spans="2:18" ht="22.5">
      <c r="B2" s="37" t="s">
        <v>44</v>
      </c>
      <c r="O2" s="1" t="s">
        <v>50</v>
      </c>
      <c r="Q2" s="50"/>
      <c r="R2" s="51"/>
    </row>
    <row r="3" spans="2:18">
      <c r="B3" s="1" t="s">
        <v>46</v>
      </c>
      <c r="O3" s="1" t="s">
        <v>51</v>
      </c>
      <c r="Q3" s="50"/>
      <c r="R3" s="51"/>
    </row>
    <row r="4" spans="2:18">
      <c r="O4" s="1" t="s">
        <v>70</v>
      </c>
      <c r="Q4" s="55"/>
      <c r="R4" s="56"/>
    </row>
    <row r="5" spans="2:18" ht="16.5" thickBot="1"/>
    <row r="6" spans="2:18" ht="108.75" customHeight="1" thickTop="1">
      <c r="B6" s="5"/>
      <c r="C6" s="28" t="s">
        <v>43</v>
      </c>
      <c r="D6" s="29" t="s">
        <v>15</v>
      </c>
      <c r="E6" s="20" t="s">
        <v>42</v>
      </c>
      <c r="F6" s="30" t="s">
        <v>21</v>
      </c>
      <c r="G6" s="30" t="s">
        <v>22</v>
      </c>
      <c r="H6" s="30" t="s">
        <v>23</v>
      </c>
      <c r="I6" s="30" t="s">
        <v>24</v>
      </c>
      <c r="J6" s="30" t="s">
        <v>25</v>
      </c>
      <c r="K6" s="30" t="s">
        <v>26</v>
      </c>
      <c r="L6" s="30" t="s">
        <v>27</v>
      </c>
      <c r="M6" s="31" t="s">
        <v>28</v>
      </c>
      <c r="O6" s="33" t="s">
        <v>47</v>
      </c>
      <c r="P6" s="46" t="s">
        <v>67</v>
      </c>
      <c r="Q6" s="38" t="s">
        <v>49</v>
      </c>
      <c r="R6" s="34" t="s">
        <v>57</v>
      </c>
    </row>
    <row r="7" spans="2:18" ht="16.5">
      <c r="C7" s="22">
        <v>-1</v>
      </c>
      <c r="D7" s="6" t="s">
        <v>20</v>
      </c>
      <c r="E7" s="2" t="s">
        <v>0</v>
      </c>
      <c r="F7" s="2" t="s">
        <v>0</v>
      </c>
      <c r="G7" s="2" t="s">
        <v>0</v>
      </c>
      <c r="H7" s="2"/>
      <c r="I7" s="2"/>
      <c r="J7" s="2"/>
      <c r="K7" s="2"/>
      <c r="L7" s="2"/>
      <c r="M7" s="23"/>
      <c r="O7" s="22">
        <v>0</v>
      </c>
      <c r="P7" s="47">
        <v>0</v>
      </c>
      <c r="Q7" s="39"/>
      <c r="R7" s="35">
        <f>+P7*Q7</f>
        <v>0</v>
      </c>
    </row>
    <row r="8" spans="2:18" ht="16.5">
      <c r="C8" s="22">
        <v>0</v>
      </c>
      <c r="D8" s="7" t="s">
        <v>19</v>
      </c>
      <c r="E8" s="2" t="s">
        <v>0</v>
      </c>
      <c r="F8" s="2"/>
      <c r="G8" s="2" t="s">
        <v>0</v>
      </c>
      <c r="H8" s="2" t="s">
        <v>0</v>
      </c>
      <c r="I8" s="2"/>
      <c r="J8" s="2"/>
      <c r="K8" s="2"/>
      <c r="L8" s="2"/>
      <c r="M8" s="23"/>
      <c r="O8" s="22">
        <v>50</v>
      </c>
      <c r="P8" s="47">
        <v>35</v>
      </c>
      <c r="Q8" s="39"/>
      <c r="R8" s="35">
        <f t="shared" ref="R8:R10" si="0">+P8*Q8</f>
        <v>0</v>
      </c>
    </row>
    <row r="9" spans="2:18" ht="16.5">
      <c r="C9" s="22">
        <v>1</v>
      </c>
      <c r="D9" s="7" t="s">
        <v>18</v>
      </c>
      <c r="E9" s="2" t="s">
        <v>0</v>
      </c>
      <c r="F9" s="2"/>
      <c r="G9" s="2" t="s">
        <v>0</v>
      </c>
      <c r="H9" s="2" t="s">
        <v>0</v>
      </c>
      <c r="I9" s="2" t="s">
        <v>0</v>
      </c>
      <c r="J9" s="2" t="s">
        <v>0</v>
      </c>
      <c r="K9" s="2" t="s">
        <v>0</v>
      </c>
      <c r="L9" s="2"/>
      <c r="M9" s="23"/>
      <c r="O9" s="22">
        <v>350</v>
      </c>
      <c r="P9" s="47">
        <v>250</v>
      </c>
      <c r="Q9" s="39"/>
      <c r="R9" s="35">
        <f t="shared" si="0"/>
        <v>0</v>
      </c>
    </row>
    <row r="10" spans="2:18" ht="16.5">
      <c r="C10" s="22">
        <v>2</v>
      </c>
      <c r="D10" s="7" t="s">
        <v>17</v>
      </c>
      <c r="E10" s="2" t="s">
        <v>0</v>
      </c>
      <c r="F10" s="2"/>
      <c r="G10" s="2" t="s">
        <v>0</v>
      </c>
      <c r="H10" s="2" t="s">
        <v>0</v>
      </c>
      <c r="I10" s="2" t="s">
        <v>0</v>
      </c>
      <c r="J10" s="2" t="s">
        <v>0</v>
      </c>
      <c r="K10" s="2" t="s">
        <v>0</v>
      </c>
      <c r="L10" s="2" t="s">
        <v>0</v>
      </c>
      <c r="M10" s="23"/>
      <c r="O10" s="22">
        <v>600</v>
      </c>
      <c r="P10" s="47">
        <v>450</v>
      </c>
      <c r="Q10" s="39"/>
      <c r="R10" s="35">
        <f t="shared" si="0"/>
        <v>0</v>
      </c>
    </row>
    <row r="11" spans="2:18" ht="17.25" thickBot="1">
      <c r="C11" s="24">
        <v>3</v>
      </c>
      <c r="D11" s="32" t="s">
        <v>16</v>
      </c>
      <c r="E11" s="26" t="s">
        <v>0</v>
      </c>
      <c r="F11" s="26"/>
      <c r="G11" s="26" t="s">
        <v>0</v>
      </c>
      <c r="H11" s="26" t="s">
        <v>0</v>
      </c>
      <c r="I11" s="26" t="s">
        <v>0</v>
      </c>
      <c r="J11" s="26" t="s">
        <v>0</v>
      </c>
      <c r="K11" s="26" t="s">
        <v>0</v>
      </c>
      <c r="L11" s="26" t="s">
        <v>0</v>
      </c>
      <c r="M11" s="27" t="s">
        <v>0</v>
      </c>
      <c r="O11" s="24">
        <v>900</v>
      </c>
      <c r="P11" s="48">
        <v>700</v>
      </c>
      <c r="Q11" s="40"/>
      <c r="R11" s="36">
        <f>+P11*Q11</f>
        <v>0</v>
      </c>
    </row>
    <row r="12" spans="2:18" ht="16.5" thickTop="1">
      <c r="O12" s="1" t="s">
        <v>45</v>
      </c>
      <c r="R12" s="1">
        <f>+SUM(R7:R11)</f>
        <v>0</v>
      </c>
    </row>
    <row r="14" spans="2:18" ht="33.75" customHeight="1">
      <c r="O14" s="52" t="s">
        <v>48</v>
      </c>
      <c r="P14" s="52"/>
      <c r="Q14" s="53"/>
      <c r="R14" s="53"/>
    </row>
    <row r="15" spans="2:18">
      <c r="O15" s="1" t="s">
        <v>64</v>
      </c>
      <c r="Q15" s="45" t="s">
        <v>65</v>
      </c>
    </row>
  </sheetData>
  <mergeCells count="3">
    <mergeCell ref="Q3:R3"/>
    <mergeCell ref="Q2:R2"/>
    <mergeCell ref="O14:R14"/>
  </mergeCells>
  <phoneticPr fontId="1" type="noConversion"/>
  <hyperlinks>
    <hyperlink ref="Q15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5"/>
  <sheetViews>
    <sheetView tabSelected="1" zoomScale="115" zoomScaleNormal="115" workbookViewId="0">
      <selection activeCell="N4" sqref="N4"/>
    </sheetView>
  </sheetViews>
  <sheetFormatPr defaultRowHeight="15.75"/>
  <cols>
    <col min="1" max="1" width="11.28515625" style="1" customWidth="1"/>
    <col min="2" max="2" width="10.5703125" style="1" customWidth="1"/>
    <col min="3" max="3" width="9.140625" style="1"/>
    <col min="4" max="12" width="3.85546875" style="1" bestFit="1" customWidth="1"/>
    <col min="13" max="16384" width="9.140625" style="1"/>
  </cols>
  <sheetData>
    <row r="2" spans="2:17" ht="22.5">
      <c r="B2" s="37" t="str">
        <f>+TAM_PO_en!B2</f>
        <v xml:space="preserve">TAM PO form </v>
      </c>
      <c r="N2" s="42" t="s">
        <v>56</v>
      </c>
      <c r="O2" s="42"/>
      <c r="P2" s="50"/>
      <c r="Q2" s="51"/>
    </row>
    <row r="3" spans="2:17">
      <c r="B3" s="1" t="str">
        <f>+TAM_PO_en!B3</f>
        <v>2016.07.04</v>
      </c>
      <c r="N3" s="1" t="s">
        <v>51</v>
      </c>
      <c r="P3" s="50"/>
      <c r="Q3" s="51"/>
    </row>
    <row r="4" spans="2:17">
      <c r="N4" s="42" t="s">
        <v>71</v>
      </c>
      <c r="P4" s="55"/>
      <c r="Q4" s="56"/>
    </row>
    <row r="5" spans="2:17" ht="16.5" thickBot="1"/>
    <row r="6" spans="2:17" ht="108.75" customHeight="1" thickTop="1">
      <c r="B6" s="8" t="s">
        <v>58</v>
      </c>
      <c r="C6" s="9" t="s">
        <v>13</v>
      </c>
      <c r="D6" s="10" t="s">
        <v>42</v>
      </c>
      <c r="E6" s="10" t="s">
        <v>12</v>
      </c>
      <c r="F6" s="10" t="s">
        <v>11</v>
      </c>
      <c r="G6" s="10" t="s">
        <v>10</v>
      </c>
      <c r="H6" s="10" t="s">
        <v>9</v>
      </c>
      <c r="I6" s="10" t="s">
        <v>14</v>
      </c>
      <c r="J6" s="10" t="s">
        <v>8</v>
      </c>
      <c r="K6" s="10" t="s">
        <v>7</v>
      </c>
      <c r="L6" s="11" t="s">
        <v>6</v>
      </c>
      <c r="M6" s="5"/>
      <c r="N6" s="41" t="s">
        <v>52</v>
      </c>
      <c r="O6" s="49" t="s">
        <v>68</v>
      </c>
      <c r="P6" s="43" t="s">
        <v>54</v>
      </c>
      <c r="Q6" s="44" t="s">
        <v>55</v>
      </c>
    </row>
    <row r="7" spans="2:17">
      <c r="B7" s="12">
        <v>-1</v>
      </c>
      <c r="C7" s="4" t="s">
        <v>5</v>
      </c>
      <c r="D7" s="2" t="s">
        <v>0</v>
      </c>
      <c r="E7" s="2" t="s">
        <v>0</v>
      </c>
      <c r="F7" s="2" t="s">
        <v>0</v>
      </c>
      <c r="G7" s="2"/>
      <c r="H7" s="2"/>
      <c r="I7" s="2"/>
      <c r="J7" s="2"/>
      <c r="K7" s="2"/>
      <c r="L7" s="13"/>
      <c r="N7" s="22">
        <v>0</v>
      </c>
      <c r="O7" s="47">
        <v>0</v>
      </c>
      <c r="P7" s="39">
        <f>+TAM_PO_en!O7*32</f>
        <v>0</v>
      </c>
      <c r="Q7" s="35">
        <f>+O7*P7</f>
        <v>0</v>
      </c>
    </row>
    <row r="8" spans="2:17">
      <c r="B8" s="12">
        <v>0</v>
      </c>
      <c r="C8" s="3" t="s">
        <v>4</v>
      </c>
      <c r="D8" s="2" t="s">
        <v>0</v>
      </c>
      <c r="E8" s="2"/>
      <c r="F8" s="2" t="s">
        <v>0</v>
      </c>
      <c r="G8" s="2" t="s">
        <v>0</v>
      </c>
      <c r="H8" s="2"/>
      <c r="I8" s="2"/>
      <c r="J8" s="2"/>
      <c r="K8" s="2"/>
      <c r="L8" s="13"/>
      <c r="N8" s="22">
        <v>1600</v>
      </c>
      <c r="O8" s="47">
        <v>1120</v>
      </c>
      <c r="P8" s="39"/>
      <c r="Q8" s="35">
        <f t="shared" ref="Q8:Q10" si="0">+O8*P8</f>
        <v>0</v>
      </c>
    </row>
    <row r="9" spans="2:17">
      <c r="B9" s="12">
        <v>1</v>
      </c>
      <c r="C9" s="3" t="s">
        <v>3</v>
      </c>
      <c r="D9" s="2" t="s">
        <v>0</v>
      </c>
      <c r="E9" s="2"/>
      <c r="F9" s="2" t="s">
        <v>0</v>
      </c>
      <c r="G9" s="2" t="s">
        <v>0</v>
      </c>
      <c r="H9" s="2" t="s">
        <v>0</v>
      </c>
      <c r="I9" s="2" t="s">
        <v>0</v>
      </c>
      <c r="J9" s="2" t="s">
        <v>0</v>
      </c>
      <c r="K9" s="2"/>
      <c r="L9" s="13"/>
      <c r="N9" s="22">
        <v>11200</v>
      </c>
      <c r="O9" s="47">
        <v>8000</v>
      </c>
      <c r="P9" s="39"/>
      <c r="Q9" s="35">
        <f t="shared" si="0"/>
        <v>0</v>
      </c>
    </row>
    <row r="10" spans="2:17">
      <c r="B10" s="12">
        <v>2</v>
      </c>
      <c r="C10" s="3" t="s">
        <v>2</v>
      </c>
      <c r="D10" s="2" t="s">
        <v>0</v>
      </c>
      <c r="E10" s="2"/>
      <c r="F10" s="2" t="s">
        <v>0</v>
      </c>
      <c r="G10" s="2" t="s">
        <v>0</v>
      </c>
      <c r="H10" s="2" t="s">
        <v>0</v>
      </c>
      <c r="I10" s="2" t="s">
        <v>0</v>
      </c>
      <c r="J10" s="2" t="s">
        <v>0</v>
      </c>
      <c r="K10" s="2" t="s">
        <v>0</v>
      </c>
      <c r="L10" s="13"/>
      <c r="N10" s="22">
        <v>19200</v>
      </c>
      <c r="O10" s="47">
        <v>14400</v>
      </c>
      <c r="P10" s="39"/>
      <c r="Q10" s="35">
        <f t="shared" si="0"/>
        <v>0</v>
      </c>
    </row>
    <row r="11" spans="2:17" ht="16.5" thickBot="1">
      <c r="B11" s="14">
        <v>3</v>
      </c>
      <c r="C11" s="15" t="s">
        <v>1</v>
      </c>
      <c r="D11" s="16" t="s">
        <v>0</v>
      </c>
      <c r="E11" s="16"/>
      <c r="F11" s="16" t="s">
        <v>0</v>
      </c>
      <c r="G11" s="16" t="s">
        <v>0</v>
      </c>
      <c r="H11" s="16" t="s">
        <v>0</v>
      </c>
      <c r="I11" s="16" t="s">
        <v>0</v>
      </c>
      <c r="J11" s="16" t="s">
        <v>0</v>
      </c>
      <c r="K11" s="16" t="s">
        <v>0</v>
      </c>
      <c r="L11" s="17" t="s">
        <v>0</v>
      </c>
      <c r="N11" s="24">
        <v>28800</v>
      </c>
      <c r="O11" s="48">
        <v>22400</v>
      </c>
      <c r="P11" s="40"/>
      <c r="Q11" s="36">
        <f>+O11*P11</f>
        <v>0</v>
      </c>
    </row>
    <row r="12" spans="2:17" ht="16.5" thickTop="1">
      <c r="N12" s="1" t="s">
        <v>45</v>
      </c>
      <c r="Q12" s="1">
        <f>SUM(Q7:Q11)</f>
        <v>0</v>
      </c>
    </row>
    <row r="14" spans="2:17" ht="27.75" customHeight="1">
      <c r="N14" s="54" t="s">
        <v>53</v>
      </c>
      <c r="O14" s="54"/>
      <c r="P14" s="53"/>
      <c r="Q14" s="53"/>
    </row>
    <row r="15" spans="2:17">
      <c r="N15" s="42" t="s">
        <v>66</v>
      </c>
      <c r="O15" s="42"/>
      <c r="P15" s="45" t="s">
        <v>65</v>
      </c>
    </row>
  </sheetData>
  <mergeCells count="3">
    <mergeCell ref="P2:Q2"/>
    <mergeCell ref="P3:Q3"/>
    <mergeCell ref="N14:Q14"/>
  </mergeCells>
  <phoneticPr fontId="1" type="noConversion"/>
  <hyperlinks>
    <hyperlink ref="P15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5"/>
  <sheetViews>
    <sheetView zoomScale="115" zoomScaleNormal="115" workbookViewId="0">
      <selection activeCell="N4" sqref="N4"/>
    </sheetView>
  </sheetViews>
  <sheetFormatPr defaultRowHeight="15.75"/>
  <cols>
    <col min="1" max="2" width="10.5703125" style="1" customWidth="1"/>
    <col min="3" max="3" width="9.140625" style="1"/>
    <col min="4" max="12" width="3.85546875" style="1" bestFit="1" customWidth="1"/>
    <col min="13" max="16384" width="9.140625" style="1"/>
  </cols>
  <sheetData>
    <row r="2" spans="2:17" ht="22.5">
      <c r="B2" s="37" t="str">
        <f>+TAM_PO_cnt!B2</f>
        <v xml:space="preserve">TAM PO form </v>
      </c>
      <c r="N2" s="42" t="s">
        <v>59</v>
      </c>
      <c r="O2" s="42"/>
      <c r="P2" s="50"/>
      <c r="Q2" s="51"/>
    </row>
    <row r="3" spans="2:17">
      <c r="B3" s="1" t="str">
        <f>+TAM_PO_cnt!B3</f>
        <v>2016.07.04</v>
      </c>
      <c r="N3" s="1" t="s">
        <v>51</v>
      </c>
      <c r="P3" s="50"/>
      <c r="Q3" s="51"/>
    </row>
    <row r="4" spans="2:17">
      <c r="N4" s="42" t="s">
        <v>71</v>
      </c>
      <c r="P4" s="55"/>
      <c r="Q4" s="56"/>
    </row>
    <row r="5" spans="2:17" ht="16.5" thickBot="1"/>
    <row r="6" spans="2:17" ht="108.75" customHeight="1" thickTop="1">
      <c r="B6" s="18" t="s">
        <v>58</v>
      </c>
      <c r="C6" s="19" t="s">
        <v>33</v>
      </c>
      <c r="D6" s="20" t="s">
        <v>42</v>
      </c>
      <c r="E6" s="20" t="s">
        <v>34</v>
      </c>
      <c r="F6" s="20" t="s">
        <v>35</v>
      </c>
      <c r="G6" s="20" t="s">
        <v>36</v>
      </c>
      <c r="H6" s="20" t="s">
        <v>37</v>
      </c>
      <c r="I6" s="20" t="s">
        <v>38</v>
      </c>
      <c r="J6" s="20" t="s">
        <v>39</v>
      </c>
      <c r="K6" s="20" t="s">
        <v>40</v>
      </c>
      <c r="L6" s="21" t="s">
        <v>41</v>
      </c>
      <c r="M6" s="5"/>
      <c r="N6" s="41" t="s">
        <v>62</v>
      </c>
      <c r="O6" s="49" t="s">
        <v>69</v>
      </c>
      <c r="P6" s="43" t="s">
        <v>60</v>
      </c>
      <c r="Q6" s="44" t="s">
        <v>61</v>
      </c>
    </row>
    <row r="7" spans="2:17">
      <c r="B7" s="22">
        <v>-1</v>
      </c>
      <c r="C7" s="4" t="s">
        <v>29</v>
      </c>
      <c r="D7" s="2" t="s">
        <v>0</v>
      </c>
      <c r="E7" s="2" t="s">
        <v>0</v>
      </c>
      <c r="F7" s="2" t="s">
        <v>0</v>
      </c>
      <c r="G7" s="2"/>
      <c r="H7" s="2"/>
      <c r="I7" s="2"/>
      <c r="J7" s="2"/>
      <c r="K7" s="2"/>
      <c r="L7" s="23"/>
      <c r="N7" s="22">
        <v>0</v>
      </c>
      <c r="O7" s="47">
        <v>0</v>
      </c>
      <c r="P7" s="39">
        <f>+TAM_PO_en!O7*32</f>
        <v>0</v>
      </c>
      <c r="Q7" s="35">
        <f>+O7*P7</f>
        <v>0</v>
      </c>
    </row>
    <row r="8" spans="2:17">
      <c r="B8" s="22">
        <v>0</v>
      </c>
      <c r="C8" s="3" t="s">
        <v>30</v>
      </c>
      <c r="D8" s="2" t="s">
        <v>0</v>
      </c>
      <c r="E8" s="2"/>
      <c r="F8" s="2" t="s">
        <v>0</v>
      </c>
      <c r="G8" s="2" t="s">
        <v>0</v>
      </c>
      <c r="H8" s="2"/>
      <c r="I8" s="2"/>
      <c r="J8" s="2"/>
      <c r="K8" s="2"/>
      <c r="L8" s="23"/>
      <c r="N8" s="22">
        <v>330</v>
      </c>
      <c r="O8" s="47">
        <v>231</v>
      </c>
      <c r="P8" s="39"/>
      <c r="Q8" s="35">
        <f t="shared" ref="Q8:Q10" si="0">+O8*P8</f>
        <v>0</v>
      </c>
    </row>
    <row r="9" spans="2:17">
      <c r="B9" s="22">
        <v>1</v>
      </c>
      <c r="C9" s="3" t="s">
        <v>31</v>
      </c>
      <c r="D9" s="2" t="s">
        <v>0</v>
      </c>
      <c r="E9" s="2"/>
      <c r="F9" s="2" t="s">
        <v>0</v>
      </c>
      <c r="G9" s="2" t="s">
        <v>0</v>
      </c>
      <c r="H9" s="2" t="s">
        <v>0</v>
      </c>
      <c r="I9" s="2" t="s">
        <v>0</v>
      </c>
      <c r="J9" s="2" t="s">
        <v>0</v>
      </c>
      <c r="K9" s="2"/>
      <c r="L9" s="23"/>
      <c r="N9" s="22">
        <v>2310</v>
      </c>
      <c r="O9" s="47">
        <v>1650</v>
      </c>
      <c r="P9" s="39"/>
      <c r="Q9" s="35">
        <f t="shared" si="0"/>
        <v>0</v>
      </c>
    </row>
    <row r="10" spans="2:17">
      <c r="B10" s="22">
        <v>2</v>
      </c>
      <c r="C10" s="3" t="s">
        <v>2</v>
      </c>
      <c r="D10" s="2" t="s">
        <v>0</v>
      </c>
      <c r="E10" s="2"/>
      <c r="F10" s="2" t="s">
        <v>0</v>
      </c>
      <c r="G10" s="2" t="s">
        <v>0</v>
      </c>
      <c r="H10" s="2" t="s">
        <v>0</v>
      </c>
      <c r="I10" s="2" t="s">
        <v>0</v>
      </c>
      <c r="J10" s="2" t="s">
        <v>0</v>
      </c>
      <c r="K10" s="2" t="s">
        <v>0</v>
      </c>
      <c r="L10" s="23"/>
      <c r="N10" s="22">
        <v>3960</v>
      </c>
      <c r="O10" s="47">
        <v>2970</v>
      </c>
      <c r="P10" s="39"/>
      <c r="Q10" s="35">
        <f t="shared" si="0"/>
        <v>0</v>
      </c>
    </row>
    <row r="11" spans="2:17" ht="16.5" thickBot="1">
      <c r="B11" s="24">
        <v>3</v>
      </c>
      <c r="C11" s="25" t="s">
        <v>32</v>
      </c>
      <c r="D11" s="26" t="s">
        <v>0</v>
      </c>
      <c r="E11" s="26"/>
      <c r="F11" s="26" t="s">
        <v>0</v>
      </c>
      <c r="G11" s="26" t="s">
        <v>0</v>
      </c>
      <c r="H11" s="26" t="s">
        <v>0</v>
      </c>
      <c r="I11" s="26" t="s">
        <v>0</v>
      </c>
      <c r="J11" s="26" t="s">
        <v>0</v>
      </c>
      <c r="K11" s="26" t="s">
        <v>0</v>
      </c>
      <c r="L11" s="27" t="s">
        <v>0</v>
      </c>
      <c r="N11" s="24">
        <v>5940</v>
      </c>
      <c r="O11" s="48">
        <v>4620</v>
      </c>
      <c r="P11" s="40"/>
      <c r="Q11" s="36">
        <f>+O11*P11</f>
        <v>0</v>
      </c>
    </row>
    <row r="12" spans="2:17" ht="16.5" thickTop="1">
      <c r="N12" s="1" t="s">
        <v>45</v>
      </c>
      <c r="Q12" s="1">
        <f>SUM(Q7:Q11)</f>
        <v>0</v>
      </c>
    </row>
    <row r="14" spans="2:17" ht="33.75" customHeight="1">
      <c r="N14" s="54" t="s">
        <v>63</v>
      </c>
      <c r="O14" s="54"/>
      <c r="P14" s="53"/>
      <c r="Q14" s="53"/>
    </row>
    <row r="15" spans="2:17">
      <c r="N15" s="42" t="s">
        <v>66</v>
      </c>
      <c r="O15" s="42"/>
      <c r="P15" s="45" t="s">
        <v>65</v>
      </c>
    </row>
  </sheetData>
  <mergeCells count="3">
    <mergeCell ref="P2:Q2"/>
    <mergeCell ref="P3:Q3"/>
    <mergeCell ref="N14:Q14"/>
  </mergeCells>
  <phoneticPr fontId="1" type="noConversion"/>
  <hyperlinks>
    <hyperlink ref="P15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TAM_PO_en</vt:lpstr>
      <vt:lpstr>TAM_PO_cnt</vt:lpstr>
      <vt:lpstr>TAM_PO_cns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2016-07-03T13:24:55Z</dcterms:modified>
</cp:coreProperties>
</file>